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" i="1" l="1"/>
  <c r="F57" i="1" l="1"/>
  <c r="F56" i="1"/>
  <c r="F59" i="1"/>
  <c r="F55" i="1"/>
  <c r="F60" i="1"/>
  <c r="F58" i="1"/>
  <c r="F54" i="1"/>
  <c r="F53" i="1"/>
  <c r="F52" i="1"/>
  <c r="F51" i="1"/>
  <c r="F50" i="1"/>
  <c r="F49" i="1"/>
  <c r="F62" i="1" l="1"/>
  <c r="F15" i="1" l="1"/>
  <c r="F12" i="1" l="1"/>
  <c r="F27" i="1" l="1"/>
  <c r="F16" i="1"/>
  <c r="F9" i="1"/>
  <c r="F8" i="1"/>
  <c r="F14" i="1"/>
  <c r="F4" i="1"/>
  <c r="F5" i="1"/>
  <c r="F6" i="1"/>
  <c r="F7" i="1"/>
  <c r="F10" i="1"/>
  <c r="F11" i="1"/>
  <c r="F13" i="1"/>
  <c r="F20" i="1"/>
  <c r="F21" i="1"/>
  <c r="F22" i="1"/>
  <c r="F23" i="1"/>
  <c r="F24" i="1"/>
  <c r="F25" i="1"/>
  <c r="F26" i="1"/>
  <c r="F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F29" i="1" l="1"/>
  <c r="F18" i="1"/>
  <c r="A20" i="1"/>
  <c r="A21" i="1" s="1"/>
  <c r="A22" i="1" s="1"/>
  <c r="A23" i="1" s="1"/>
  <c r="A24" i="1" s="1"/>
  <c r="A25" i="1" s="1"/>
  <c r="A26" i="1" s="1"/>
  <c r="A27" i="1" s="1"/>
  <c r="F65" i="1" l="1"/>
  <c r="A31" i="1"/>
  <c r="A32" i="1" s="1"/>
  <c r="A33" i="1" s="1"/>
  <c r="A34" i="1" s="1"/>
  <c r="A35" i="1" s="1"/>
  <c r="A36" i="1" s="1"/>
  <c r="A40" i="1" s="1"/>
  <c r="A41" i="1" s="1"/>
  <c r="A42" i="1" s="1"/>
  <c r="A43" i="1" s="1"/>
  <c r="A44" i="1" s="1"/>
  <c r="A49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<sst xmlns="http://schemas.openxmlformats.org/spreadsheetml/2006/main" count="107" uniqueCount="65">
  <si>
    <t>Pol.</t>
  </si>
  <si>
    <t>Název</t>
  </si>
  <si>
    <t>M.J.</t>
  </si>
  <si>
    <t>Množství</t>
  </si>
  <si>
    <t>Cena/M.J.</t>
  </si>
  <si>
    <t>ks</t>
  </si>
  <si>
    <t>Odvodňovací šnekový pomaloběžný lis vč. rozvaděče a kabelových rozvodů</t>
  </si>
  <si>
    <t>Macerátor zahuštěného kalu na odvodnění</t>
  </si>
  <si>
    <t>Žlabový šnekový dopravník odvodněného kalu pr. šneku 250 mm, délka dopravníku 7600 mm, sklon dopravníku 30°</t>
  </si>
  <si>
    <t>Kontejner odvodněného kalu</t>
  </si>
  <si>
    <t>Vzduchový kompresor</t>
  </si>
  <si>
    <t>Pojízdný kladkostroj s řetězovým ovládáním, nosnost 1,6 t</t>
  </si>
  <si>
    <t>2. SOUPIS OCELOVÝCH KONSTRUKCÍ</t>
  </si>
  <si>
    <t>kpl</t>
  </si>
  <si>
    <t>Konstrukce pod šnekový lis a dynamický směšovač kalu s míchadlem; materiál nerez 1.4301, včetně kotevního materiálu</t>
  </si>
  <si>
    <t>Kontrukce pro instalaci macerátoru, materiál nerez 1.4301 včetně kotevního materiálu</t>
  </si>
  <si>
    <t>Konstrukce pro instalaci jednovřetenového čerpadla, materiál nerez 1.4301 včetně kotevního materiálu</t>
  </si>
  <si>
    <t>Konzola pro spouštění zařízení, materiál nerez vč. kotevního materiálu</t>
  </si>
  <si>
    <t>Nosník pro servis zařízení včetně kotveních prvků do stropu místnosti; materiál ocel tř. 11, kotevní prvky pozink</t>
  </si>
  <si>
    <t>Jímka pro čerpání odpadních vod, materiál PP</t>
  </si>
  <si>
    <t>1. SOUPIS STROJŮ A ZAŘÍZENÍ</t>
  </si>
  <si>
    <t>Indukční průtokoměr kalu DN 50</t>
  </si>
  <si>
    <t>Statický posudek ocelových konstrukcí</t>
  </si>
  <si>
    <t>3. POTRUBNÍ ROZVODY</t>
  </si>
  <si>
    <t>Výtlak zahuštěného kalu z jednovřetenového čerpadla kalu do dynamického mísiče pomaloběžného šnekolisu; potrubí nerez 1.4301 pr. 54x2/104x2, včetně uzavíracích armatur, tvarovek, potrubních spojů (příruby a přírubové spoje, fitinky), vypouštěcích armatur DN 40 vč. násadců na hadici, uložení, kotevního a podružného materiálu</t>
  </si>
  <si>
    <t>Odtah filtrátu z pomaloběžného šnekolisu do jímky kalových vod; potrubí nerez 1.4301 pr. 204x2/154x2, včetně tvarovek, potrubních spojů (příruby a přírubové spoje, fitinky), 1x armatury DN 40 vč. násadce na hadici pro odběr vzorků, uložení, kotevního a podružného materiálu</t>
  </si>
  <si>
    <t>Přívod pitné vody z připojovacího místa vedle vrat objektu do automatické flokulační jednotky; potrubí PPR pr. 50 / 32 / PN 10, včetně uzavíracích armatur, tvarovek, potrubních spojů (příruby a přírubové spoje, fitinky), vypouštěcích armatur DN 25 vč. násadců na hadici, uložení, kotevního a podružného materiálu</t>
  </si>
  <si>
    <t>Čerpadlo pro zvyšování tlaku ostřikových vod</t>
  </si>
  <si>
    <t>Přívod připraveného roztoku flokulantu z automatické flokulační jednotky do potrubí kalu před dynamickým mísičem; potrubí PPR pr. 32 / PN 10, včetně uzavíracích armatur a zpětných ventilů, tvarovek, potrubních spojů (příruby a přírubové spoje, fitinky), vypouštěcích armatur DN 25 vč. násadců na hadici, uložení, kotevního a podružného materiálu</t>
  </si>
  <si>
    <t>Stroje a zařízení celkem</t>
  </si>
  <si>
    <t>Ocelové konstrukce celkem</t>
  </si>
  <si>
    <t>Potrubní rozvody celkem</t>
  </si>
  <si>
    <t>Montáž ocelových konstrukcí</t>
  </si>
  <si>
    <t>Montáž strojů a zařízení</t>
  </si>
  <si>
    <t>Montáž potrubních rozvodů</t>
  </si>
  <si>
    <t>4. DEMONTÁŽNÍ A MONTÁŽNÍ PRÁCE</t>
  </si>
  <si>
    <t>Demontáž stávajících zařízení / ocelových konstrukcí a potrubních tras</t>
  </si>
  <si>
    <t>Demontáž stávajících nepotřebných kabelových tras a kabelových rozvodů</t>
  </si>
  <si>
    <t>Demontážní a montážní práce celkem</t>
  </si>
  <si>
    <t>CELKOVÁ CENA</t>
  </si>
  <si>
    <t>Jednostupňové vřetenové čerpadlo zahuštěného kalu včetně ochrany proti chodu na sucho a ochrany proti nedovolenému přetlaku</t>
  </si>
  <si>
    <t>Sání zahuštěného kalu z kalové nádrže do jednovřetenového čerpadla kalu; potrubí nerez 1.4301 pr. 84x2, včetně mezipřírubových uzavíracích šoupátek s nerezovou deskou s ovládáním ručním kolem, tvarovek, potrubních spojů (příruby a přírubové spoje, fitinky), vypouštěcích armatur DN 40 vč. násadců na hadici, uložení, kotevního a podružného materiálu; včetně obtokového potrubí macerátoru kalu</t>
  </si>
  <si>
    <t>Přívod užitkové vody z nádrže užitkové vody přes čerpadlo pro zvyšování tlaku ostřikovéch vod do pomaloběžného šnekolisu; potrubí nerez 1.4301 pr. 84x2 / 54x2, PPR pr. 63 / 32 / PN 10, včetně mezipřírubového uzavíracího šoupátka s nerezovou deskou s ovládáním ručním kolem, včetně uzavíracích armatur, tvarovek, potrubních spojů (příruby a přírubové spoje, fitinky), vypouštěcích armatur DN 25 vč. násadců na hadici, uložení, kotevního a podružného materiálu</t>
  </si>
  <si>
    <t>Automatická flokulační jednotka pro přípravu roztoku flokulantu z práškového/emulzního roztoku včetně čerpadla připraveného roztoku flokulantu</t>
  </si>
  <si>
    <t>Indukční průtokoměr flokulantu DN 25</t>
  </si>
  <si>
    <t>Obslužná lávka 800x2800 včetně výstupního žebříku, okopových plechů, zábradlí, kotevního materiálu. Materiálové provedení nerez 1.4301, včetně kotevního materiálu, pochozí rošty kompozit</t>
  </si>
  <si>
    <t xml:space="preserve">Obslužná lávka 700x3100 včetně výstupního schodiště, okopových plechů, zábradlí, kotevního materiálu. Materiálové provedení nerez 1.4301 včetně kotevního materiálu, pochozí rošty kompozit </t>
  </si>
  <si>
    <t>Žlabový šnekový dopravník odvodněného kalu pr. šneku 250 mm, délka dopravníku 5400 mm, sklon dopravníku 0° vč. závěsné konstrukce</t>
  </si>
  <si>
    <t>Žlabový šnekový dopravník odvodněného kalu pr. šneku 250 mm, délka dopravníku 3900 mm, sklon dopravníku 0° vč. závěsné konstrukce</t>
  </si>
  <si>
    <t>5. OSTATNÍ</t>
  </si>
  <si>
    <t>Štítky a tabulky označení potrubních větví, strojů a armatur</t>
  </si>
  <si>
    <t>Pomocné zdvíhací mechanismy a lehké prostorové lešení pro složení a montáž zařízení</t>
  </si>
  <si>
    <t>Přesun hmot</t>
  </si>
  <si>
    <t>Revize zdvíhacích zařízení a stanovisko TI</t>
  </si>
  <si>
    <t xml:space="preserve">Zpracování provozních předpisů </t>
  </si>
  <si>
    <t>Ostatní nespecifikované dodávky a montáže pro zhotovení díla a zajištění správné funkčnosti celého zařízení</t>
  </si>
  <si>
    <t>Ostatní celkem</t>
  </si>
  <si>
    <t xml:space="preserve">Moření a pasivace nerezových svarů </t>
  </si>
  <si>
    <t>Revize elektro</t>
  </si>
  <si>
    <t>Dokumentace skutečného provedení</t>
  </si>
  <si>
    <t>Zaškolení obsluhy</t>
  </si>
  <si>
    <t>den</t>
  </si>
  <si>
    <t>Uvedení do provozu</t>
  </si>
  <si>
    <t>Pronájem mobilního odvodňování v zatepleném provedení vč. dopravy, instalace na místo, zaškolení obsluhy, případný servis po dobu pronájmu, pojištění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</si>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</sst>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164" fontId="0" fillId="2" borderId="1" xfId="0" applyNumberForma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view="pageBreakPreview" topLeftCell="B40" zoomScaleNormal="100" zoomScaleSheetLayoutView="100" workbookViewId="0">
      <selection activeCell="J8" sqref="J8"/>
    </sheetView>
  </sheetViews>
  <sheetFormatPr defaultColWidth="9.109375" defaultRowHeight="14.4" x14ac:dyDescent="0.3"/>
  <cols>
    <col min="1" max="1" width="10.5546875" style="1" customWidth="1"/>
    <col min="2" max="2" width="69.88671875" style="10" customWidth="1"/>
    <col min="3" max="3" width="9.109375" style="1"/>
    <col min="4" max="4" width="10.5546875" style="1" customWidth="1"/>
    <col min="5" max="6" width="19.44140625" style="3" customWidth="1"/>
    <col min="7" max="10" width="9.109375" style="2"/>
    <col min="11" max="11" width="31.6640625" style="2" customWidth="1"/>
    <col min="12" max="16384" width="9.109375" style="2"/>
  </cols>
  <sheetData>
    <row r="1" spans="1:6" ht="46.5" customHeight="1" thickBot="1" x14ac:dyDescent="0.35">
      <c r="A1" s="4" t="s">
        <v>0</v>
      </c>
      <c r="B1" s="8" t="s">
        <v>1</v>
      </c>
      <c r="C1" s="5" t="s">
        <v>2</v>
      </c>
      <c r="D1" s="5" t="s">
        <v>3</v>
      </c>
      <c r="E1" s="5" t="s">
        <v>4</v>
      </c>
      <c r="F1" s="17" t="s">
        <v>64</v>
      </c>
    </row>
    <row r="2" spans="1:6" x14ac:dyDescent="0.3">
      <c r="A2" s="6"/>
      <c r="B2" s="9" t="s">
        <v>20</v>
      </c>
      <c r="C2" s="6"/>
      <c r="D2" s="6"/>
      <c r="E2" s="7"/>
      <c r="F2" s="7"/>
    </row>
    <row r="3" spans="1:6" x14ac:dyDescent="0.3">
      <c r="A3" s="11">
        <v>1</v>
      </c>
      <c r="B3" s="12" t="s">
        <v>6</v>
      </c>
      <c r="C3" s="11" t="s">
        <v>5</v>
      </c>
      <c r="D3" s="11">
        <v>1</v>
      </c>
      <c r="E3" s="13"/>
      <c r="F3" s="13">
        <f>E3*D3</f>
        <v>0</v>
      </c>
    </row>
    <row r="4" spans="1:6" x14ac:dyDescent="0.3">
      <c r="A4" s="11">
        <f>A3+1</f>
        <v>2</v>
      </c>
      <c r="B4" s="12" t="s">
        <v>7</v>
      </c>
      <c r="C4" s="11" t="s">
        <v>5</v>
      </c>
      <c r="D4" s="11">
        <v>1</v>
      </c>
      <c r="E4" s="13"/>
      <c r="F4" s="13">
        <f t="shared" ref="F4:F27" si="0">E4*D4</f>
        <v>0</v>
      </c>
    </row>
    <row r="5" spans="1:6" ht="28.8" x14ac:dyDescent="0.3">
      <c r="A5" s="11">
        <f t="shared" ref="A5:A44" si="1">A4+1</f>
        <v>3</v>
      </c>
      <c r="B5" s="12" t="s">
        <v>40</v>
      </c>
      <c r="C5" s="11" t="s">
        <v>5</v>
      </c>
      <c r="D5" s="11">
        <v>1</v>
      </c>
      <c r="E5" s="13"/>
      <c r="F5" s="13">
        <f t="shared" si="0"/>
        <v>0</v>
      </c>
    </row>
    <row r="6" spans="1:6" ht="28.8" x14ac:dyDescent="0.3">
      <c r="A6" s="11">
        <f t="shared" si="1"/>
        <v>4</v>
      </c>
      <c r="B6" s="12" t="s">
        <v>43</v>
      </c>
      <c r="C6" s="11" t="s">
        <v>5</v>
      </c>
      <c r="D6" s="11">
        <v>1</v>
      </c>
      <c r="E6" s="13"/>
      <c r="F6" s="13">
        <f t="shared" si="0"/>
        <v>0</v>
      </c>
    </row>
    <row r="7" spans="1:6" ht="28.8" x14ac:dyDescent="0.3">
      <c r="A7" s="11">
        <f t="shared" si="1"/>
        <v>5</v>
      </c>
      <c r="B7" s="12" t="s">
        <v>8</v>
      </c>
      <c r="C7" s="11" t="s">
        <v>5</v>
      </c>
      <c r="D7" s="11">
        <v>1</v>
      </c>
      <c r="E7" s="13"/>
      <c r="F7" s="13">
        <f t="shared" si="0"/>
        <v>0</v>
      </c>
    </row>
    <row r="8" spans="1:6" ht="28.8" x14ac:dyDescent="0.3">
      <c r="A8" s="11">
        <f t="shared" si="1"/>
        <v>6</v>
      </c>
      <c r="B8" s="12" t="s">
        <v>47</v>
      </c>
      <c r="C8" s="11" t="s">
        <v>5</v>
      </c>
      <c r="D8" s="11">
        <v>1</v>
      </c>
      <c r="E8" s="13"/>
      <c r="F8" s="13">
        <f t="shared" si="0"/>
        <v>0</v>
      </c>
    </row>
    <row r="9" spans="1:6" ht="28.8" x14ac:dyDescent="0.3">
      <c r="A9" s="11">
        <f t="shared" si="1"/>
        <v>7</v>
      </c>
      <c r="B9" s="12" t="s">
        <v>48</v>
      </c>
      <c r="C9" s="11" t="s">
        <v>5</v>
      </c>
      <c r="D9" s="11">
        <v>2</v>
      </c>
      <c r="E9" s="13"/>
      <c r="F9" s="13">
        <f t="shared" si="0"/>
        <v>0</v>
      </c>
    </row>
    <row r="10" spans="1:6" x14ac:dyDescent="0.3">
      <c r="A10" s="11">
        <f t="shared" si="1"/>
        <v>8</v>
      </c>
      <c r="B10" s="12" t="s">
        <v>9</v>
      </c>
      <c r="C10" s="11" t="s">
        <v>5</v>
      </c>
      <c r="D10" s="11">
        <v>2</v>
      </c>
      <c r="E10" s="13"/>
      <c r="F10" s="13">
        <f t="shared" si="0"/>
        <v>0</v>
      </c>
    </row>
    <row r="11" spans="1:6" x14ac:dyDescent="0.3">
      <c r="A11" s="11">
        <f t="shared" si="1"/>
        <v>9</v>
      </c>
      <c r="B11" s="12" t="s">
        <v>10</v>
      </c>
      <c r="C11" s="11" t="s">
        <v>5</v>
      </c>
      <c r="D11" s="11">
        <v>1</v>
      </c>
      <c r="E11" s="13"/>
      <c r="F11" s="13">
        <f t="shared" si="0"/>
        <v>0</v>
      </c>
    </row>
    <row r="12" spans="1:6" x14ac:dyDescent="0.3">
      <c r="A12" s="11">
        <f t="shared" si="1"/>
        <v>10</v>
      </c>
      <c r="B12" s="12" t="s">
        <v>27</v>
      </c>
      <c r="C12" s="11" t="s">
        <v>5</v>
      </c>
      <c r="D12" s="11">
        <v>1</v>
      </c>
      <c r="E12" s="13"/>
      <c r="F12" s="13">
        <f t="shared" si="0"/>
        <v>0</v>
      </c>
    </row>
    <row r="13" spans="1:6" x14ac:dyDescent="0.3">
      <c r="A13" s="11">
        <f t="shared" si="1"/>
        <v>11</v>
      </c>
      <c r="B13" s="12" t="s">
        <v>11</v>
      </c>
      <c r="C13" s="11" t="s">
        <v>5</v>
      </c>
      <c r="D13" s="11">
        <v>1</v>
      </c>
      <c r="E13" s="13"/>
      <c r="F13" s="13">
        <f t="shared" si="0"/>
        <v>0</v>
      </c>
    </row>
    <row r="14" spans="1:6" x14ac:dyDescent="0.3">
      <c r="A14" s="11">
        <f t="shared" si="1"/>
        <v>12</v>
      </c>
      <c r="B14" s="12" t="s">
        <v>19</v>
      </c>
      <c r="C14" s="11" t="s">
        <v>5</v>
      </c>
      <c r="D14" s="11">
        <v>1</v>
      </c>
      <c r="E14" s="13"/>
      <c r="F14" s="13">
        <f t="shared" si="0"/>
        <v>0</v>
      </c>
    </row>
    <row r="15" spans="1:6" x14ac:dyDescent="0.3">
      <c r="A15" s="11">
        <f>A14+1</f>
        <v>13</v>
      </c>
      <c r="B15" s="12" t="s">
        <v>21</v>
      </c>
      <c r="C15" s="11" t="s">
        <v>5</v>
      </c>
      <c r="D15" s="11">
        <v>1</v>
      </c>
      <c r="E15" s="13"/>
      <c r="F15" s="13">
        <f t="shared" ref="F15" si="2">E15*D15</f>
        <v>0</v>
      </c>
    </row>
    <row r="16" spans="1:6" x14ac:dyDescent="0.3">
      <c r="A16" s="11">
        <f>A15+1</f>
        <v>14</v>
      </c>
      <c r="B16" s="12" t="s">
        <v>44</v>
      </c>
      <c r="C16" s="11" t="s">
        <v>5</v>
      </c>
      <c r="D16" s="11">
        <v>1</v>
      </c>
      <c r="E16" s="13"/>
      <c r="F16" s="13">
        <f t="shared" si="0"/>
        <v>0</v>
      </c>
    </row>
    <row r="17" spans="1:6" ht="15.75" thickBot="1" x14ac:dyDescent="0.3"/>
    <row r="18" spans="1:6" ht="15" thickBot="1" x14ac:dyDescent="0.35">
      <c r="E18" s="15" t="s">
        <v>29</v>
      </c>
      <c r="F18" s="14">
        <f>SUM(F3:F16)</f>
        <v>0</v>
      </c>
    </row>
    <row r="19" spans="1:6" x14ac:dyDescent="0.3">
      <c r="B19" s="9" t="s">
        <v>12</v>
      </c>
    </row>
    <row r="20" spans="1:6" ht="28.8" x14ac:dyDescent="0.3">
      <c r="A20" s="11">
        <f>A16+1</f>
        <v>15</v>
      </c>
      <c r="B20" s="12" t="s">
        <v>14</v>
      </c>
      <c r="C20" s="11" t="s">
        <v>13</v>
      </c>
      <c r="D20" s="11">
        <v>1</v>
      </c>
      <c r="E20" s="13"/>
      <c r="F20" s="13">
        <f t="shared" si="0"/>
        <v>0</v>
      </c>
    </row>
    <row r="21" spans="1:6" ht="43.2" x14ac:dyDescent="0.3">
      <c r="A21" s="11">
        <f t="shared" si="1"/>
        <v>16</v>
      </c>
      <c r="B21" s="12" t="s">
        <v>45</v>
      </c>
      <c r="C21" s="11" t="s">
        <v>5</v>
      </c>
      <c r="D21" s="11">
        <v>1</v>
      </c>
      <c r="E21" s="13"/>
      <c r="F21" s="13">
        <f t="shared" si="0"/>
        <v>0</v>
      </c>
    </row>
    <row r="22" spans="1:6" ht="43.2" x14ac:dyDescent="0.3">
      <c r="A22" s="11">
        <f t="shared" si="1"/>
        <v>17</v>
      </c>
      <c r="B22" s="12" t="s">
        <v>46</v>
      </c>
      <c r="C22" s="11" t="s">
        <v>5</v>
      </c>
      <c r="D22" s="11">
        <v>1</v>
      </c>
      <c r="E22" s="13"/>
      <c r="F22" s="13">
        <f t="shared" si="0"/>
        <v>0</v>
      </c>
    </row>
    <row r="23" spans="1:6" ht="28.8" x14ac:dyDescent="0.3">
      <c r="A23" s="11">
        <f t="shared" si="1"/>
        <v>18</v>
      </c>
      <c r="B23" s="12" t="s">
        <v>15</v>
      </c>
      <c r="C23" s="11" t="s">
        <v>5</v>
      </c>
      <c r="D23" s="11">
        <v>1</v>
      </c>
      <c r="E23" s="13"/>
      <c r="F23" s="13">
        <f t="shared" si="0"/>
        <v>0</v>
      </c>
    </row>
    <row r="24" spans="1:6" ht="28.8" x14ac:dyDescent="0.3">
      <c r="A24" s="11">
        <f t="shared" si="1"/>
        <v>19</v>
      </c>
      <c r="B24" s="12" t="s">
        <v>16</v>
      </c>
      <c r="C24" s="11" t="s">
        <v>5</v>
      </c>
      <c r="D24" s="11">
        <v>1</v>
      </c>
      <c r="E24" s="13"/>
      <c r="F24" s="13">
        <f t="shared" si="0"/>
        <v>0</v>
      </c>
    </row>
    <row r="25" spans="1:6" x14ac:dyDescent="0.3">
      <c r="A25" s="11">
        <f t="shared" si="1"/>
        <v>20</v>
      </c>
      <c r="B25" s="12" t="s">
        <v>17</v>
      </c>
      <c r="C25" s="11" t="s">
        <v>5</v>
      </c>
      <c r="D25" s="11">
        <v>1</v>
      </c>
      <c r="E25" s="13"/>
      <c r="F25" s="13">
        <f t="shared" si="0"/>
        <v>0</v>
      </c>
    </row>
    <row r="26" spans="1:6" ht="28.8" x14ac:dyDescent="0.3">
      <c r="A26" s="11">
        <f t="shared" si="1"/>
        <v>21</v>
      </c>
      <c r="B26" s="12" t="s">
        <v>18</v>
      </c>
      <c r="C26" s="11" t="s">
        <v>13</v>
      </c>
      <c r="D26" s="11">
        <v>1</v>
      </c>
      <c r="E26" s="13"/>
      <c r="F26" s="13">
        <f t="shared" si="0"/>
        <v>0</v>
      </c>
    </row>
    <row r="27" spans="1:6" x14ac:dyDescent="0.3">
      <c r="A27" s="11">
        <f>A26+1</f>
        <v>22</v>
      </c>
      <c r="B27" s="12" t="s">
        <v>22</v>
      </c>
      <c r="C27" s="11" t="s">
        <v>13</v>
      </c>
      <c r="D27" s="11">
        <v>1</v>
      </c>
      <c r="E27" s="13"/>
      <c r="F27" s="13">
        <f t="shared" si="0"/>
        <v>0</v>
      </c>
    </row>
    <row r="28" spans="1:6" ht="15.75" thickBot="1" x14ac:dyDescent="0.3"/>
    <row r="29" spans="1:6" ht="15" thickBot="1" x14ac:dyDescent="0.35">
      <c r="E29" s="15" t="s">
        <v>30</v>
      </c>
      <c r="F29" s="14">
        <f>SUM(F20:F27)</f>
        <v>0</v>
      </c>
    </row>
    <row r="30" spans="1:6" x14ac:dyDescent="0.3">
      <c r="B30" s="16" t="s">
        <v>23</v>
      </c>
    </row>
    <row r="31" spans="1:6" ht="72" x14ac:dyDescent="0.3">
      <c r="A31" s="11">
        <f>A27+1</f>
        <v>23</v>
      </c>
      <c r="B31" s="12" t="s">
        <v>41</v>
      </c>
      <c r="C31" s="11" t="s">
        <v>13</v>
      </c>
      <c r="D31" s="11">
        <v>1</v>
      </c>
      <c r="E31" s="13"/>
      <c r="F31" s="13"/>
    </row>
    <row r="32" spans="1:6" ht="72" x14ac:dyDescent="0.3">
      <c r="A32" s="11">
        <f t="shared" si="1"/>
        <v>24</v>
      </c>
      <c r="B32" s="12" t="s">
        <v>24</v>
      </c>
      <c r="C32" s="11" t="s">
        <v>13</v>
      </c>
      <c r="D32" s="11">
        <v>1</v>
      </c>
      <c r="E32" s="13"/>
      <c r="F32" s="13"/>
    </row>
    <row r="33" spans="1:6" ht="57.6" x14ac:dyDescent="0.3">
      <c r="A33" s="11">
        <f t="shared" si="1"/>
        <v>25</v>
      </c>
      <c r="B33" s="12" t="s">
        <v>25</v>
      </c>
      <c r="C33" s="11" t="s">
        <v>13</v>
      </c>
      <c r="D33" s="11">
        <v>1</v>
      </c>
      <c r="E33" s="13"/>
      <c r="F33" s="13"/>
    </row>
    <row r="34" spans="1:6" ht="57.6" x14ac:dyDescent="0.3">
      <c r="A34" s="11">
        <f t="shared" si="1"/>
        <v>26</v>
      </c>
      <c r="B34" s="12" t="s">
        <v>26</v>
      </c>
      <c r="C34" s="11" t="s">
        <v>13</v>
      </c>
      <c r="D34" s="11">
        <v>1</v>
      </c>
      <c r="E34" s="13"/>
      <c r="F34" s="13"/>
    </row>
    <row r="35" spans="1:6" ht="86.4" x14ac:dyDescent="0.3">
      <c r="A35" s="11">
        <f t="shared" si="1"/>
        <v>27</v>
      </c>
      <c r="B35" s="12" t="s">
        <v>42</v>
      </c>
      <c r="C35" s="11" t="s">
        <v>13</v>
      </c>
      <c r="D35" s="11">
        <v>1</v>
      </c>
      <c r="E35" s="13"/>
      <c r="F35" s="13"/>
    </row>
    <row r="36" spans="1:6" ht="72" x14ac:dyDescent="0.3">
      <c r="A36" s="11">
        <f t="shared" si="1"/>
        <v>28</v>
      </c>
      <c r="B36" s="12" t="s">
        <v>28</v>
      </c>
      <c r="C36" s="11" t="s">
        <v>13</v>
      </c>
      <c r="D36" s="11">
        <v>1</v>
      </c>
      <c r="E36" s="13"/>
      <c r="F36" s="13"/>
    </row>
    <row r="37" spans="1:6" ht="15" thickBot="1" x14ac:dyDescent="0.35"/>
    <row r="38" spans="1:6" ht="15" thickBot="1" x14ac:dyDescent="0.35">
      <c r="E38" s="15" t="s">
        <v>31</v>
      </c>
      <c r="F38" s="14"/>
    </row>
    <row r="39" spans="1:6" x14ac:dyDescent="0.3">
      <c r="B39" s="9" t="s">
        <v>35</v>
      </c>
    </row>
    <row r="40" spans="1:6" x14ac:dyDescent="0.3">
      <c r="A40" s="1">
        <f>A36+1</f>
        <v>29</v>
      </c>
      <c r="B40" s="18" t="s">
        <v>37</v>
      </c>
      <c r="C40" s="11" t="s">
        <v>13</v>
      </c>
      <c r="D40" s="11">
        <v>1</v>
      </c>
      <c r="E40" s="13"/>
      <c r="F40" s="13"/>
    </row>
    <row r="41" spans="1:6" x14ac:dyDescent="0.3">
      <c r="A41" s="11">
        <f>A40+1</f>
        <v>30</v>
      </c>
      <c r="B41" s="12" t="s">
        <v>36</v>
      </c>
      <c r="C41" s="11" t="s">
        <v>13</v>
      </c>
      <c r="D41" s="11">
        <v>1</v>
      </c>
      <c r="E41" s="13"/>
      <c r="F41" s="13"/>
    </row>
    <row r="42" spans="1:6" x14ac:dyDescent="0.3">
      <c r="A42" s="11">
        <f t="shared" si="1"/>
        <v>31</v>
      </c>
      <c r="B42" s="12" t="s">
        <v>32</v>
      </c>
      <c r="C42" s="11" t="s">
        <v>13</v>
      </c>
      <c r="D42" s="11">
        <v>1</v>
      </c>
      <c r="E42" s="13"/>
      <c r="F42" s="13"/>
    </row>
    <row r="43" spans="1:6" x14ac:dyDescent="0.3">
      <c r="A43" s="11">
        <f t="shared" si="1"/>
        <v>32</v>
      </c>
      <c r="B43" s="12" t="s">
        <v>33</v>
      </c>
      <c r="C43" s="11" t="s">
        <v>13</v>
      </c>
      <c r="D43" s="11">
        <v>1</v>
      </c>
      <c r="E43" s="13"/>
      <c r="F43" s="13"/>
    </row>
    <row r="44" spans="1:6" x14ac:dyDescent="0.3">
      <c r="A44" s="11">
        <f t="shared" si="1"/>
        <v>33</v>
      </c>
      <c r="B44" s="12" t="s">
        <v>34</v>
      </c>
      <c r="C44" s="11" t="s">
        <v>13</v>
      </c>
      <c r="D44" s="11">
        <v>1</v>
      </c>
      <c r="E44" s="13"/>
      <c r="F44" s="13"/>
    </row>
    <row r="45" spans="1:6" ht="15" thickBot="1" x14ac:dyDescent="0.35"/>
    <row r="46" spans="1:6" ht="15" thickBot="1" x14ac:dyDescent="0.35">
      <c r="E46" s="15" t="s">
        <v>38</v>
      </c>
      <c r="F46" s="14"/>
    </row>
    <row r="48" spans="1:6" x14ac:dyDescent="0.3">
      <c r="B48" s="9" t="s">
        <v>49</v>
      </c>
    </row>
    <row r="49" spans="1:6" x14ac:dyDescent="0.3">
      <c r="A49" s="11">
        <f>A44+1</f>
        <v>34</v>
      </c>
      <c r="B49" s="12" t="s">
        <v>57</v>
      </c>
      <c r="C49" s="11" t="s">
        <v>13</v>
      </c>
      <c r="D49" s="11">
        <v>1</v>
      </c>
      <c r="E49" s="13"/>
      <c r="F49" s="13">
        <f>D49*E49</f>
        <v>0</v>
      </c>
    </row>
    <row r="50" spans="1:6" x14ac:dyDescent="0.3">
      <c r="A50" s="11">
        <f>A49+1</f>
        <v>35</v>
      </c>
      <c r="B50" s="12" t="s">
        <v>50</v>
      </c>
      <c r="C50" s="11" t="s">
        <v>13</v>
      </c>
      <c r="D50" s="11">
        <v>1</v>
      </c>
      <c r="E50" s="13"/>
      <c r="F50" s="13">
        <f t="shared" ref="F50:F60" si="3">D50*E50</f>
        <v>0</v>
      </c>
    </row>
    <row r="51" spans="1:6" ht="28.8" x14ac:dyDescent="0.3">
      <c r="A51" s="11">
        <f t="shared" ref="A51:A60" si="4">A50+1</f>
        <v>36</v>
      </c>
      <c r="B51" s="12" t="s">
        <v>51</v>
      </c>
      <c r="C51" s="11" t="s">
        <v>13</v>
      </c>
      <c r="D51" s="11">
        <v>1</v>
      </c>
      <c r="E51" s="13"/>
      <c r="F51" s="13">
        <f t="shared" si="3"/>
        <v>0</v>
      </c>
    </row>
    <row r="52" spans="1:6" x14ac:dyDescent="0.3">
      <c r="A52" s="11">
        <f t="shared" si="4"/>
        <v>37</v>
      </c>
      <c r="B52" s="12" t="s">
        <v>52</v>
      </c>
      <c r="C52" s="11" t="s">
        <v>13</v>
      </c>
      <c r="D52" s="11">
        <v>1</v>
      </c>
      <c r="E52" s="13"/>
      <c r="F52" s="13">
        <f t="shared" si="3"/>
        <v>0</v>
      </c>
    </row>
    <row r="53" spans="1:6" x14ac:dyDescent="0.3">
      <c r="A53" s="11">
        <f t="shared" si="4"/>
        <v>38</v>
      </c>
      <c r="B53" s="12" t="s">
        <v>59</v>
      </c>
      <c r="C53" s="11" t="s">
        <v>13</v>
      </c>
      <c r="D53" s="11">
        <v>1</v>
      </c>
      <c r="E53" s="13"/>
      <c r="F53" s="13">
        <f t="shared" si="3"/>
        <v>0</v>
      </c>
    </row>
    <row r="54" spans="1:6" x14ac:dyDescent="0.3">
      <c r="A54" s="11">
        <f t="shared" si="4"/>
        <v>39</v>
      </c>
      <c r="B54" s="12" t="s">
        <v>53</v>
      </c>
      <c r="C54" s="11" t="s">
        <v>13</v>
      </c>
      <c r="D54" s="11">
        <v>1</v>
      </c>
      <c r="E54" s="13"/>
      <c r="F54" s="13">
        <f t="shared" si="3"/>
        <v>0</v>
      </c>
    </row>
    <row r="55" spans="1:6" x14ac:dyDescent="0.3">
      <c r="A55" s="11">
        <f t="shared" si="4"/>
        <v>40</v>
      </c>
      <c r="B55" s="12" t="s">
        <v>58</v>
      </c>
      <c r="C55" s="11" t="s">
        <v>13</v>
      </c>
      <c r="D55" s="11">
        <v>1</v>
      </c>
      <c r="E55" s="13"/>
      <c r="F55" s="13">
        <f t="shared" si="3"/>
        <v>0</v>
      </c>
    </row>
    <row r="56" spans="1:6" x14ac:dyDescent="0.3">
      <c r="A56" s="11">
        <f t="shared" si="4"/>
        <v>41</v>
      </c>
      <c r="B56" s="12" t="s">
        <v>62</v>
      </c>
      <c r="C56" s="11" t="s">
        <v>13</v>
      </c>
      <c r="D56" s="11">
        <v>1</v>
      </c>
      <c r="E56" s="13"/>
      <c r="F56" s="13">
        <f t="shared" si="3"/>
        <v>0</v>
      </c>
    </row>
    <row r="57" spans="1:6" x14ac:dyDescent="0.3">
      <c r="A57" s="11">
        <f t="shared" si="4"/>
        <v>42</v>
      </c>
      <c r="B57" s="12" t="s">
        <v>60</v>
      </c>
      <c r="C57" s="11" t="s">
        <v>13</v>
      </c>
      <c r="D57" s="11">
        <v>1</v>
      </c>
      <c r="E57" s="13"/>
      <c r="F57" s="13">
        <f t="shared" si="3"/>
        <v>0</v>
      </c>
    </row>
    <row r="58" spans="1:6" x14ac:dyDescent="0.3">
      <c r="A58" s="11">
        <f t="shared" si="4"/>
        <v>43</v>
      </c>
      <c r="B58" s="12" t="s">
        <v>54</v>
      </c>
      <c r="C58" s="11" t="s">
        <v>5</v>
      </c>
      <c r="D58" s="11">
        <v>1</v>
      </c>
      <c r="E58" s="13"/>
      <c r="F58" s="13">
        <f t="shared" si="3"/>
        <v>0</v>
      </c>
    </row>
    <row r="59" spans="1:6" ht="28.8" x14ac:dyDescent="0.3">
      <c r="A59" s="11">
        <f t="shared" si="4"/>
        <v>44</v>
      </c>
      <c r="B59" s="12" t="s">
        <v>63</v>
      </c>
      <c r="C59" s="11" t="s">
        <v>61</v>
      </c>
      <c r="D59" s="11">
        <v>60</v>
      </c>
      <c r="E59" s="13"/>
      <c r="F59" s="13">
        <f t="shared" si="3"/>
        <v>0</v>
      </c>
    </row>
    <row r="60" spans="1:6" ht="28.8" x14ac:dyDescent="0.3">
      <c r="A60" s="11">
        <f t="shared" si="4"/>
        <v>45</v>
      </c>
      <c r="B60" s="12" t="s">
        <v>55</v>
      </c>
      <c r="C60" s="11" t="s">
        <v>13</v>
      </c>
      <c r="D60" s="11">
        <v>1</v>
      </c>
      <c r="E60" s="13"/>
      <c r="F60" s="13">
        <f t="shared" si="3"/>
        <v>0</v>
      </c>
    </row>
    <row r="61" spans="1:6" ht="15" thickBot="1" x14ac:dyDescent="0.35"/>
    <row r="62" spans="1:6" ht="15" thickBot="1" x14ac:dyDescent="0.35">
      <c r="E62" s="15" t="s">
        <v>56</v>
      </c>
      <c r="F62" s="14">
        <f>SUM(F49:F60)</f>
        <v>0</v>
      </c>
    </row>
    <row r="64" spans="1:6" ht="15" thickBot="1" x14ac:dyDescent="0.35"/>
    <row r="65" spans="5:6" ht="15" thickBot="1" x14ac:dyDescent="0.35">
      <c r="E65" s="15" t="s">
        <v>39</v>
      </c>
      <c r="F65" s="19">
        <f>F46+F38+F29+F18+F62</f>
        <v>0</v>
      </c>
    </row>
  </sheetData>
  <pageMargins left="0.7" right="0.7" top="0.78740157499999996" bottom="0.78740157499999996" header="0.3" footer="0.3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6FAF2D6B2F2F4D9E2856359E9BAFF2" ma:contentTypeVersion="12" ma:contentTypeDescription="Vytvoří nový dokument" ma:contentTypeScope="" ma:versionID="a6fadb1750caa8295211a4347510c3d1">
  <xsd:schema xmlns:xsd="http://www.w3.org/2001/XMLSchema" xmlns:xs="http://www.w3.org/2001/XMLSchema" xmlns:p="http://schemas.microsoft.com/office/2006/metadata/properties" xmlns:ns3="22e8411b-2e4a-45c5-ba05-28a1fb311307" targetNamespace="http://schemas.microsoft.com/office/2006/metadata/properties" ma:root="true" ma:fieldsID="d7ee68f94da6aaa3c502561dd8786d4a" ns3:_="">
    <xsd:import namespace="22e8411b-2e4a-45c5-ba05-28a1fb3113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e8411b-2e4a-45c5-ba05-28a1fb311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2A8F81-8C62-4D66-B00C-783D306E6D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e8411b-2e4a-45c5-ba05-28a1fb3113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3EC1A0-CF19-4E90-BDF7-BE7CC8CC3F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276F8B-F607-46AB-B01A-07C369949F19}">
  <ds:schemaRefs>
    <ds:schemaRef ds:uri="http://schemas.microsoft.com/office/2006/metadata/properties"/>
    <ds:schemaRef ds:uri="http://purl.org/dc/dcmitype/"/>
    <ds:schemaRef ds:uri="http://www.w3.org/XML/1998/namespace"/>
    <ds:schemaRef ds:uri="22e8411b-2e4a-45c5-ba05-28a1fb311307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hajek</dc:creator>
  <cp:lastModifiedBy>Kateřina Ing.  Ronová</cp:lastModifiedBy>
  <cp:lastPrinted>2024-07-11T17:25:25Z</cp:lastPrinted>
  <dcterms:created xsi:type="dcterms:W3CDTF">2024-05-29T18:36:28Z</dcterms:created>
  <dcterms:modified xsi:type="dcterms:W3CDTF">2024-07-12T09:45:07Z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0x010100B66FAF2D6B2F2F4D9E2856359E9BAFF2</vt:lpwstr>
  </property>
</Properties>
</file>